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7.2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5" i="1"/>
  <c r="T11" s="1"/>
  <c r="S5"/>
  <c r="S11" s="1"/>
  <c r="R5"/>
  <c r="R11" s="1"/>
  <c r="U10"/>
  <c r="U9"/>
  <c r="U8"/>
  <c r="U7"/>
  <c r="L11"/>
  <c r="K11"/>
  <c r="J11"/>
  <c r="I11"/>
  <c r="H11"/>
  <c r="G11"/>
  <c r="F11"/>
  <c r="E11"/>
  <c r="D11"/>
  <c r="C11"/>
  <c r="B11"/>
  <c r="Q10"/>
  <c r="Q9"/>
  <c r="Q8"/>
  <c r="Q7"/>
  <c r="Q6"/>
  <c r="P5"/>
  <c r="P11" s="1"/>
  <c r="O5"/>
  <c r="O11" s="1"/>
  <c r="N5"/>
  <c r="N11" s="1"/>
  <c r="Q11" s="1"/>
  <c r="Q4"/>
  <c r="M4"/>
  <c r="M11" s="1"/>
  <c r="U6" l="1"/>
  <c r="U5" s="1"/>
  <c r="U11" s="1"/>
  <c r="Q5"/>
</calcChain>
</file>

<file path=xl/sharedStrings.xml><?xml version="1.0" encoding="utf-8"?>
<sst xmlns="http://schemas.openxmlformats.org/spreadsheetml/2006/main" count="32" uniqueCount="15">
  <si>
    <t>Industry</t>
  </si>
  <si>
    <t>Public</t>
  </si>
  <si>
    <t>Joint</t>
  </si>
  <si>
    <t>Private</t>
  </si>
  <si>
    <t>Total</t>
  </si>
  <si>
    <t>Mining</t>
  </si>
  <si>
    <t>Manufacturing</t>
  </si>
  <si>
    <t>Food processing/milling</t>
  </si>
  <si>
    <t>Textiles and Clothing</t>
  </si>
  <si>
    <t>Wood and Paper Products</t>
  </si>
  <si>
    <t>Mineral Products</t>
  </si>
  <si>
    <t>Others</t>
  </si>
  <si>
    <t>Source: Department of Industry, Department of Geology &amp; Mines, MoEA, Thimphu.</t>
  </si>
  <si>
    <t>Table 7.2: Number of Licencesed Firms in Manufacturing and Mining Industries by Sub Sector and Ownership, Bhutan, (2012-2015)</t>
  </si>
  <si>
    <t>Note: The data for the year 2015 reflects only for the DoI and DGM. The data from DCSI couldnot  incorporate due to some problem in segregation of ownership.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</si>
</sst>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0"/>
      <name val="Arial"/>
    </font>
    <font>
      <b/>
      <sz val="9"/>
      <name val="Sylfaen"/>
      <family val="1"/>
    </font>
    <font>
      <sz val="9"/>
      <name val="Sylfaen"/>
      <family val="1"/>
    </font>
    <font>
      <sz val="10"/>
      <name val="Arial"/>
      <family val="2"/>
    </font>
    <font>
      <sz val="8"/>
      <name val="Sylfaen"/>
      <family val="1"/>
    </font>
    <font>
      <sz val="10"/>
      <name val="Sylfaen"/>
      <family val="1"/>
    </font>
    <font>
      <b/>
      <sz val="10"/>
      <name val="Arial"/>
      <family val="2"/>
    </font>
    <font>
      <sz val="10"/>
      <color theme="1"/>
      <name val="Sylfaen"/>
      <family val="1"/>
    </font>
    <font>
      <sz val="10"/>
      <color rgb="FFFF0000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249977111117893"/>
      </right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2" tint="-0.249977111117893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249977111117893"/>
      </right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249977111117893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1" fillId="3" borderId="6" xfId="0" applyFont="1" applyFill="1" applyBorder="1" applyAlignment="1">
      <alignment horizontal="right" vertical="center"/>
    </xf>
    <xf numFmtId="0" fontId="1" fillId="3" borderId="7" xfId="0" applyFont="1" applyFill="1" applyBorder="1" applyAlignment="1">
      <alignment horizontal="right" vertical="center"/>
    </xf>
    <xf numFmtId="0" fontId="1" fillId="3" borderId="5" xfId="0" applyFont="1" applyFill="1" applyBorder="1" applyAlignment="1">
      <alignment horizontal="righ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2" fillId="0" borderId="12" xfId="0" applyFont="1" applyBorder="1" applyAlignment="1">
      <alignment horizontal="left" vertical="center"/>
    </xf>
    <xf numFmtId="164" fontId="2" fillId="0" borderId="0" xfId="1" applyNumberFormat="1" applyFont="1" applyBorder="1" applyAlignment="1">
      <alignment horizontal="right" vertical="center"/>
    </xf>
    <xf numFmtId="164" fontId="2" fillId="0" borderId="13" xfId="1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2" fillId="0" borderId="14" xfId="0" applyFont="1" applyBorder="1" applyAlignment="1">
      <alignment horizontal="right" vertical="center"/>
    </xf>
    <xf numFmtId="0" fontId="1" fillId="0" borderId="15" xfId="0" applyFont="1" applyBorder="1" applyAlignment="1">
      <alignment horizontal="left" vertical="center"/>
    </xf>
    <xf numFmtId="164" fontId="1" fillId="0" borderId="16" xfId="1" applyNumberFormat="1" applyFont="1" applyBorder="1" applyAlignment="1">
      <alignment horizontal="right" vertical="center"/>
    </xf>
    <xf numFmtId="164" fontId="1" fillId="0" borderId="7" xfId="1" applyNumberFormat="1" applyFont="1" applyBorder="1" applyAlignment="1">
      <alignment horizontal="right" vertical="center"/>
    </xf>
    <xf numFmtId="164" fontId="1" fillId="2" borderId="17" xfId="1" applyNumberFormat="1" applyFont="1" applyFill="1" applyBorder="1" applyAlignment="1">
      <alignment horizontal="right" vertical="center"/>
    </xf>
    <xf numFmtId="0" fontId="0" fillId="0" borderId="0" xfId="0" applyBorder="1"/>
    <xf numFmtId="0" fontId="2" fillId="2" borderId="0" xfId="0" applyFont="1" applyFill="1" applyBorder="1" applyAlignment="1">
      <alignment horizontal="right" vertical="center"/>
    </xf>
    <xf numFmtId="0" fontId="2" fillId="2" borderId="13" xfId="0" applyFont="1" applyFill="1" applyBorder="1" applyAlignment="1">
      <alignment horizontal="right" vertical="center"/>
    </xf>
    <xf numFmtId="0" fontId="2" fillId="2" borderId="10" xfId="0" applyFont="1" applyFill="1" applyBorder="1" applyAlignment="1">
      <alignment horizontal="right" vertical="center"/>
    </xf>
    <xf numFmtId="164" fontId="1" fillId="2" borderId="16" xfId="1" applyNumberFormat="1" applyFont="1" applyFill="1" applyBorder="1" applyAlignment="1">
      <alignment horizontal="right" vertical="center"/>
    </xf>
    <xf numFmtId="164" fontId="1" fillId="2" borderId="7" xfId="1" applyNumberFormat="1" applyFont="1" applyFill="1" applyBorder="1" applyAlignment="1">
      <alignment horizontal="right" vertical="center"/>
    </xf>
    <xf numFmtId="0" fontId="5" fillId="0" borderId="0" xfId="0" applyFont="1" applyBorder="1"/>
    <xf numFmtId="0" fontId="6" fillId="0" borderId="0" xfId="0" applyFont="1"/>
    <xf numFmtId="164" fontId="1" fillId="0" borderId="17" xfId="1" applyNumberFormat="1" applyFont="1" applyBorder="1" applyAlignment="1">
      <alignment horizontal="right" vertical="center"/>
    </xf>
    <xf numFmtId="0" fontId="7" fillId="0" borderId="13" xfId="0" applyFont="1" applyFill="1" applyBorder="1"/>
    <xf numFmtId="164" fontId="1" fillId="0" borderId="0" xfId="1" applyNumberFormat="1" applyFont="1" applyBorder="1" applyAlignment="1">
      <alignment horizontal="right" vertical="center"/>
    </xf>
    <xf numFmtId="164" fontId="1" fillId="2" borderId="0" xfId="1" applyNumberFormat="1" applyFont="1" applyFill="1" applyBorder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8" fillId="0" borderId="0" xfId="0" applyFont="1" applyBorder="1"/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1" fillId="3" borderId="5" xfId="0" applyFont="1" applyFill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V16"/>
  <sheetViews>
    <sheetView tabSelected="1" topLeftCell="F1" workbookViewId="0">
      <selection activeCell="T23" sqref="T23"/>
    </sheetView>
  </sheetViews>
  <sheetFormatPr defaultRowHeight="12.75"/>
  <cols>
    <col min="1" max="1" width="20.28515625" customWidth="1"/>
    <col min="2" max="5" width="7" hidden="1" customWidth="1"/>
    <col min="6" max="6" width="13.28515625" customWidth="1"/>
    <col min="7" max="7" width="12.5703125" customWidth="1"/>
    <col min="8" max="8" width="12" customWidth="1"/>
    <col min="9" max="9" width="11" customWidth="1"/>
    <col min="10" max="10" width="8.7109375" customWidth="1"/>
    <col min="11" max="11" width="8.140625" customWidth="1"/>
    <col min="12" max="12" width="8" customWidth="1"/>
    <col min="13" max="13" width="9.5703125" customWidth="1"/>
    <col min="14" max="15" width="6.7109375" customWidth="1"/>
    <col min="16" max="16" width="9.140625" customWidth="1"/>
    <col min="17" max="17" width="8.85546875" customWidth="1"/>
    <col min="18" max="19" width="6.7109375" customWidth="1"/>
    <col min="20" max="20" width="8" customWidth="1"/>
    <col min="21" max="29" width="6.7109375" customWidth="1"/>
  </cols>
  <sheetData>
    <row r="1" spans="1:22" ht="13.5">
      <c r="A1" s="1" t="s">
        <v>13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2" ht="18" customHeight="1">
      <c r="A2" s="38" t="s">
        <v>0</v>
      </c>
      <c r="B2" s="35">
        <v>2011</v>
      </c>
      <c r="C2" s="36"/>
      <c r="D2" s="36"/>
      <c r="E2" s="37"/>
      <c r="F2" s="35">
        <v>2012</v>
      </c>
      <c r="G2" s="36"/>
      <c r="H2" s="36"/>
      <c r="I2" s="37"/>
      <c r="J2" s="35">
        <v>2013</v>
      </c>
      <c r="K2" s="36"/>
      <c r="L2" s="36"/>
      <c r="M2" s="37"/>
      <c r="N2" s="36">
        <v>2014</v>
      </c>
      <c r="O2" s="36"/>
      <c r="P2" s="36"/>
      <c r="Q2" s="37"/>
      <c r="R2" s="35">
        <v>2015</v>
      </c>
      <c r="S2" s="36"/>
      <c r="T2" s="36"/>
      <c r="U2" s="37"/>
    </row>
    <row r="3" spans="1:22" ht="18" customHeight="1">
      <c r="A3" s="39"/>
      <c r="B3" s="4" t="s">
        <v>1</v>
      </c>
      <c r="C3" s="4" t="s">
        <v>2</v>
      </c>
      <c r="D3" s="4" t="s">
        <v>3</v>
      </c>
      <c r="E3" s="4" t="s">
        <v>4</v>
      </c>
      <c r="F3" s="5" t="s">
        <v>1</v>
      </c>
      <c r="G3" s="6" t="s">
        <v>2</v>
      </c>
      <c r="H3" s="6" t="s">
        <v>3</v>
      </c>
      <c r="I3" s="6" t="s">
        <v>4</v>
      </c>
      <c r="J3" s="4" t="s">
        <v>1</v>
      </c>
      <c r="K3" s="4" t="s">
        <v>2</v>
      </c>
      <c r="L3" s="4" t="s">
        <v>3</v>
      </c>
      <c r="M3" s="4" t="s">
        <v>4</v>
      </c>
      <c r="N3" s="4" t="s">
        <v>1</v>
      </c>
      <c r="O3" s="4" t="s">
        <v>2</v>
      </c>
      <c r="P3" s="4" t="s">
        <v>3</v>
      </c>
      <c r="Q3" s="4" t="s">
        <v>4</v>
      </c>
      <c r="R3" s="5" t="s">
        <v>1</v>
      </c>
      <c r="S3" s="6" t="s">
        <v>2</v>
      </c>
      <c r="T3" s="6" t="s">
        <v>3</v>
      </c>
      <c r="U3" s="6" t="s">
        <v>4</v>
      </c>
    </row>
    <row r="4" spans="1:22">
      <c r="A4" s="7" t="s">
        <v>5</v>
      </c>
      <c r="B4" s="8">
        <v>15</v>
      </c>
      <c r="C4" s="8">
        <v>3</v>
      </c>
      <c r="D4" s="8">
        <v>71</v>
      </c>
      <c r="E4" s="9">
        <v>89</v>
      </c>
      <c r="F4" s="8">
        <v>19</v>
      </c>
      <c r="G4" s="8">
        <v>3</v>
      </c>
      <c r="H4" s="8">
        <v>72</v>
      </c>
      <c r="I4" s="9">
        <v>94</v>
      </c>
      <c r="J4" s="22">
        <v>19</v>
      </c>
      <c r="K4" s="22">
        <v>3</v>
      </c>
      <c r="L4" s="22">
        <v>69</v>
      </c>
      <c r="M4" s="24">
        <f>SUM(J4:L4)</f>
        <v>91</v>
      </c>
      <c r="N4" s="22">
        <v>11</v>
      </c>
      <c r="O4" s="22">
        <v>3</v>
      </c>
      <c r="P4" s="22">
        <v>78</v>
      </c>
      <c r="Q4" s="23">
        <f t="shared" ref="Q4:Q11" si="0">SUM(N4:P4)</f>
        <v>92</v>
      </c>
      <c r="R4" s="8">
        <v>11</v>
      </c>
      <c r="S4" s="8">
        <v>3</v>
      </c>
      <c r="T4" s="8">
        <v>80</v>
      </c>
      <c r="U4" s="10">
        <v>94</v>
      </c>
    </row>
    <row r="5" spans="1:22">
      <c r="A5" s="11" t="s">
        <v>6</v>
      </c>
      <c r="B5" s="12">
        <v>42</v>
      </c>
      <c r="C5" s="12">
        <v>23</v>
      </c>
      <c r="D5" s="12">
        <v>1912</v>
      </c>
      <c r="E5" s="13">
        <v>1977</v>
      </c>
      <c r="F5" s="12">
        <v>27</v>
      </c>
      <c r="G5" s="12">
        <v>9</v>
      </c>
      <c r="H5" s="12">
        <v>2141</v>
      </c>
      <c r="I5" s="13">
        <v>2177</v>
      </c>
      <c r="J5" s="12">
        <v>26</v>
      </c>
      <c r="K5" s="12">
        <v>10</v>
      </c>
      <c r="L5" s="12">
        <v>2449</v>
      </c>
      <c r="M5" s="13">
        <v>2485</v>
      </c>
      <c r="N5" s="12">
        <f>N6+N7+N8+N9+N10</f>
        <v>31</v>
      </c>
      <c r="O5" s="12">
        <f>O6+O7+O8+O9+O10</f>
        <v>9</v>
      </c>
      <c r="P5" s="12">
        <f>P6+P7+P8+P9+P10</f>
        <v>2711</v>
      </c>
      <c r="Q5" s="13">
        <f t="shared" si="0"/>
        <v>2751</v>
      </c>
      <c r="R5" s="12">
        <f>R6+R7+R8+R9+R10</f>
        <v>42</v>
      </c>
      <c r="S5" s="12">
        <f>S6+S7+S8+S9+S10</f>
        <v>7</v>
      </c>
      <c r="T5" s="12">
        <f>T6+T7+T8+T9+T10</f>
        <v>156</v>
      </c>
      <c r="U5" s="13">
        <f>U6+U7+U8+U9+U10</f>
        <v>205</v>
      </c>
    </row>
    <row r="6" spans="1:22" ht="15">
      <c r="A6" s="11" t="s">
        <v>7</v>
      </c>
      <c r="B6" s="14">
        <v>3</v>
      </c>
      <c r="C6" s="14">
        <v>2</v>
      </c>
      <c r="D6" s="14">
        <v>250</v>
      </c>
      <c r="E6" s="15">
        <v>255</v>
      </c>
      <c r="F6" s="14">
        <v>7</v>
      </c>
      <c r="G6" s="14">
        <v>2</v>
      </c>
      <c r="H6" s="14">
        <v>316</v>
      </c>
      <c r="I6" s="14">
        <v>325</v>
      </c>
      <c r="J6" s="16">
        <v>7</v>
      </c>
      <c r="K6" s="14">
        <v>2</v>
      </c>
      <c r="L6" s="14">
        <v>339</v>
      </c>
      <c r="M6" s="15">
        <v>348</v>
      </c>
      <c r="N6" s="14">
        <v>7</v>
      </c>
      <c r="O6" s="14">
        <v>2</v>
      </c>
      <c r="P6" s="14">
        <v>400</v>
      </c>
      <c r="Q6" s="15">
        <f t="shared" si="0"/>
        <v>409</v>
      </c>
      <c r="R6" s="27">
        <v>9</v>
      </c>
      <c r="S6" s="34">
        <v>1</v>
      </c>
      <c r="T6" s="27">
        <v>37</v>
      </c>
      <c r="U6" s="30">
        <f>SUM(R6:T6)</f>
        <v>47</v>
      </c>
    </row>
    <row r="7" spans="1:22" ht="15">
      <c r="A7" s="11" t="s">
        <v>8</v>
      </c>
      <c r="B7" s="14">
        <v>1</v>
      </c>
      <c r="C7" s="14">
        <v>2</v>
      </c>
      <c r="D7" s="14">
        <v>33</v>
      </c>
      <c r="E7" s="15">
        <v>36</v>
      </c>
      <c r="F7" s="14">
        <v>0</v>
      </c>
      <c r="G7" s="14">
        <v>0</v>
      </c>
      <c r="H7" s="14">
        <v>26</v>
      </c>
      <c r="I7" s="14">
        <v>26</v>
      </c>
      <c r="J7" s="16">
        <v>0</v>
      </c>
      <c r="K7" s="14">
        <v>0</v>
      </c>
      <c r="L7" s="14">
        <v>23</v>
      </c>
      <c r="M7" s="15">
        <v>23</v>
      </c>
      <c r="N7" s="14">
        <v>0</v>
      </c>
      <c r="O7" s="14">
        <v>0</v>
      </c>
      <c r="P7" s="14">
        <v>34</v>
      </c>
      <c r="Q7" s="15">
        <f t="shared" si="0"/>
        <v>34</v>
      </c>
      <c r="R7" s="27">
        <v>0</v>
      </c>
      <c r="S7" s="27">
        <v>0</v>
      </c>
      <c r="T7" s="34">
        <v>7</v>
      </c>
      <c r="U7" s="30">
        <f>SUM(R7:T7)</f>
        <v>7</v>
      </c>
    </row>
    <row r="8" spans="1:22" ht="15">
      <c r="A8" s="11" t="s">
        <v>9</v>
      </c>
      <c r="B8" s="14">
        <v>2</v>
      </c>
      <c r="C8" s="14">
        <v>6</v>
      </c>
      <c r="D8" s="14">
        <v>823</v>
      </c>
      <c r="E8" s="15">
        <v>831</v>
      </c>
      <c r="F8" s="14">
        <v>3</v>
      </c>
      <c r="G8" s="14">
        <v>3</v>
      </c>
      <c r="H8" s="14">
        <v>948</v>
      </c>
      <c r="I8" s="14">
        <v>954</v>
      </c>
      <c r="J8" s="16">
        <v>3</v>
      </c>
      <c r="K8" s="14">
        <v>2</v>
      </c>
      <c r="L8" s="14">
        <v>1089</v>
      </c>
      <c r="M8" s="15">
        <v>1094</v>
      </c>
      <c r="N8" s="14">
        <v>5</v>
      </c>
      <c r="O8" s="14">
        <v>1</v>
      </c>
      <c r="P8" s="14">
        <v>1263</v>
      </c>
      <c r="Q8" s="15">
        <f t="shared" si="0"/>
        <v>1269</v>
      </c>
      <c r="R8" s="27">
        <v>4</v>
      </c>
      <c r="S8" s="27">
        <v>1</v>
      </c>
      <c r="T8" s="27">
        <v>15</v>
      </c>
      <c r="U8" s="30">
        <f t="shared" ref="U8:U10" si="1">SUM(R8:T8)</f>
        <v>20</v>
      </c>
    </row>
    <row r="9" spans="1:22" ht="15">
      <c r="A9" s="11" t="s">
        <v>10</v>
      </c>
      <c r="B9" s="14">
        <v>20</v>
      </c>
      <c r="C9" s="14">
        <v>5</v>
      </c>
      <c r="D9" s="14">
        <v>184</v>
      </c>
      <c r="E9" s="15">
        <v>209</v>
      </c>
      <c r="F9" s="14">
        <v>6</v>
      </c>
      <c r="G9" s="14">
        <v>3</v>
      </c>
      <c r="H9" s="14">
        <v>164</v>
      </c>
      <c r="I9" s="14">
        <v>173</v>
      </c>
      <c r="J9" s="16">
        <v>6</v>
      </c>
      <c r="K9" s="14">
        <v>3</v>
      </c>
      <c r="L9" s="14">
        <v>172</v>
      </c>
      <c r="M9" s="15">
        <v>181</v>
      </c>
      <c r="N9" s="14">
        <v>7</v>
      </c>
      <c r="O9" s="14">
        <v>3</v>
      </c>
      <c r="P9" s="14">
        <v>182</v>
      </c>
      <c r="Q9" s="15">
        <f t="shared" si="0"/>
        <v>192</v>
      </c>
      <c r="R9" s="27">
        <v>13</v>
      </c>
      <c r="S9" s="27">
        <v>2</v>
      </c>
      <c r="T9" s="27">
        <v>45</v>
      </c>
      <c r="U9" s="30">
        <f t="shared" si="1"/>
        <v>60</v>
      </c>
    </row>
    <row r="10" spans="1:22" ht="15">
      <c r="A10" s="11" t="s">
        <v>11</v>
      </c>
      <c r="B10" s="14">
        <v>16</v>
      </c>
      <c r="C10" s="14">
        <v>8</v>
      </c>
      <c r="D10" s="14">
        <v>622</v>
      </c>
      <c r="E10" s="15">
        <v>646</v>
      </c>
      <c r="F10" s="14">
        <v>11</v>
      </c>
      <c r="G10" s="14">
        <v>1</v>
      </c>
      <c r="H10" s="14">
        <v>687</v>
      </c>
      <c r="I10" s="14">
        <v>699</v>
      </c>
      <c r="J10" s="16">
        <v>10</v>
      </c>
      <c r="K10" s="14">
        <v>3</v>
      </c>
      <c r="L10" s="14">
        <v>759</v>
      </c>
      <c r="M10" s="15">
        <v>772</v>
      </c>
      <c r="N10" s="14">
        <v>12</v>
      </c>
      <c r="O10" s="14">
        <v>3</v>
      </c>
      <c r="P10" s="14">
        <v>832</v>
      </c>
      <c r="Q10" s="15">
        <f t="shared" si="0"/>
        <v>847</v>
      </c>
      <c r="R10" s="27">
        <v>16</v>
      </c>
      <c r="S10" s="27">
        <v>3</v>
      </c>
      <c r="T10" s="27">
        <v>52</v>
      </c>
      <c r="U10" s="30">
        <f t="shared" si="1"/>
        <v>71</v>
      </c>
    </row>
    <row r="11" spans="1:22">
      <c r="A11" s="17" t="s">
        <v>4</v>
      </c>
      <c r="B11" s="18">
        <f t="shared" ref="B11:I11" si="2">B5+B4</f>
        <v>57</v>
      </c>
      <c r="C11" s="18">
        <f t="shared" si="2"/>
        <v>26</v>
      </c>
      <c r="D11" s="18">
        <f t="shared" si="2"/>
        <v>1983</v>
      </c>
      <c r="E11" s="19">
        <f t="shared" si="2"/>
        <v>2066</v>
      </c>
      <c r="F11" s="18">
        <f t="shared" si="2"/>
        <v>46</v>
      </c>
      <c r="G11" s="18">
        <f t="shared" si="2"/>
        <v>12</v>
      </c>
      <c r="H11" s="18">
        <f t="shared" si="2"/>
        <v>2213</v>
      </c>
      <c r="I11" s="19">
        <f t="shared" si="2"/>
        <v>2271</v>
      </c>
      <c r="J11" s="20">
        <f t="shared" ref="J11:P11" si="3">J4+J5</f>
        <v>45</v>
      </c>
      <c r="K11" s="25">
        <f t="shared" si="3"/>
        <v>13</v>
      </c>
      <c r="L11" s="25">
        <f t="shared" si="3"/>
        <v>2518</v>
      </c>
      <c r="M11" s="26">
        <f t="shared" si="3"/>
        <v>2576</v>
      </c>
      <c r="N11" s="25">
        <f t="shared" si="3"/>
        <v>42</v>
      </c>
      <c r="O11" s="25">
        <f t="shared" si="3"/>
        <v>12</v>
      </c>
      <c r="P11" s="25">
        <f t="shared" si="3"/>
        <v>2789</v>
      </c>
      <c r="Q11" s="26">
        <f t="shared" si="0"/>
        <v>2843</v>
      </c>
      <c r="R11" s="29">
        <f>R4+R5</f>
        <v>53</v>
      </c>
      <c r="S11" s="18">
        <f>S4+S5</f>
        <v>10</v>
      </c>
      <c r="T11" s="18">
        <f>T4+T5</f>
        <v>236</v>
      </c>
      <c r="U11" s="19">
        <f>U4+U5</f>
        <v>299</v>
      </c>
    </row>
    <row r="12" spans="1:22">
      <c r="A12" s="33" t="s">
        <v>14</v>
      </c>
      <c r="B12" s="12"/>
      <c r="C12" s="12"/>
      <c r="D12" s="12"/>
      <c r="E12" s="12"/>
      <c r="F12" s="12"/>
      <c r="G12" s="12"/>
      <c r="H12" s="12"/>
      <c r="I12" s="31"/>
      <c r="J12" s="32"/>
      <c r="K12" s="32"/>
      <c r="L12" s="32"/>
      <c r="M12" s="32"/>
      <c r="N12" s="32"/>
      <c r="O12" s="32"/>
      <c r="P12" s="32"/>
      <c r="Q12" s="32"/>
      <c r="R12" s="31"/>
      <c r="S12" s="31"/>
      <c r="T12" s="31"/>
      <c r="U12" s="31"/>
    </row>
    <row r="13" spans="1:22">
      <c r="A13" s="3" t="s">
        <v>12</v>
      </c>
      <c r="U13" s="21"/>
      <c r="V13" s="21"/>
    </row>
    <row r="16" spans="1:22">
      <c r="L16" s="28"/>
    </row>
  </sheetData>
  <mergeCells count="6">
    <mergeCell ref="R2:U2"/>
    <mergeCell ref="A2:A3"/>
    <mergeCell ref="B2:E2"/>
    <mergeCell ref="F2:I2"/>
    <mergeCell ref="J2:M2"/>
    <mergeCell ref="N2:Q2"/>
  </mergeCells>
  <pageMargins left="0.38" right="0.2" top="0.75" bottom="0.75" header="0.3" footer="0.3"/>
  <pageSetup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pzam</cp:lastModifiedBy>
  <cp:lastPrinted>2016-07-06T04:44:33Z</cp:lastPrinted>
  <dcterms:created xsi:type="dcterms:W3CDTF">2014-08-11T08:44:41Z</dcterms:created>
  <dcterms:modified xsi:type="dcterms:W3CDTF">2016-10-25T10:36:46Z</dcterms:modified>
</cp:coreProperties>
</file>